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<sst xmlns="http://schemas.openxmlformats.org/spreadsheetml/2006/main" count="31" uniqueCount="31">
  <si>
    <t>Scholarships</t>
  </si>
  <si>
    <t>Description</t>
  </si>
  <si>
    <t>Year Up - for low income students</t>
  </si>
  <si>
    <t>https://www.yearup.org/</t>
  </si>
  <si>
    <t>The SWE Scholarship Program provides financial assistance to women studying community college, baccalaureate or graduate programs, in preparation for careers in engineering, engineering technology and computer science. In 2018, SWE awarded approximately 238 new and renewed scholarships valued at over $830,000.</t>
  </si>
  <si>
    <t>Scholarships for Underrepresented Students Interested in STEAM</t>
  </si>
  <si>
    <t>Microsoft Tuition Scholarship</t>
  </si>
  <si>
    <t xml:space="preserve">The scholarship is open to students pursuing Computer Science, Computer Engineering, or a related STEM degree enrolled full time in a bachelor’s degree program at a four-year college or university in the United States, Canada, or Mexico at the time the application is submitted 
</t>
  </si>
  <si>
    <t>​Colleges offer free scholarships for students who major in STEM and commit to teaching a few years after college. Here is the project locator to find local colleges that offer this scholarship.</t>
  </si>
  <si>
    <t>Fastweb! - Scholarship, college, and financial aid searches</t>
  </si>
  <si>
    <t>UNCF Scholarships - for Minority Students</t>
  </si>
  <si>
    <t>Black Excel Scholarships - for African American Students</t>
  </si>
  <si>
    <t>Tune House Scholarship</t>
  </si>
  <si>
    <t>The TUNE House is a scholarship program that provides free housing, paid utilities, laptops, weekly grocery delivery, access to professional mentors, and networking opportunities for 8 female undergraduate students pursuing (or aspiring to pursue) degrees in computer science, computer engineering, or information technology at the University of Washington.</t>
  </si>
  <si>
    <t>Tech Conference Scholarships</t>
  </si>
  <si>
    <t>Tapia Celebration of Diversity Conference Scholarship</t>
  </si>
  <si>
    <t>Internships</t>
  </si>
  <si>
    <t>Gap Year Resources</t>
  </si>
  <si>
    <t>Benefits of a Gap Year (Free downloadable guide)</t>
  </si>
  <si>
    <t>If you are considering a gap year (a year of exploring interests before or during college) for your students, here are compelling reasons to pursue this great option.</t>
  </si>
  <si>
    <t>Princeton Review Gap overview</t>
  </si>
  <si>
    <t>Projects Abroad Webinar</t>
  </si>
  <si>
    <t>USA Gap Year Fairs, similar to educational and college fairs for those interested in gap year experiences.</t>
  </si>
  <si>
    <t>Gap Year Programs</t>
  </si>
  <si>
    <t>Gap Year Planning</t>
  </si>
  <si>
    <t>Americorps</t>
  </si>
  <si>
    <t>City Year</t>
  </si>
  <si>
    <t>Teen Life, Gap Year</t>
  </si>
  <si>
    <t>Global Citizen</t>
  </si>
  <si>
    <t>Rotary</t>
  </si>
  <si>
    <t>Grants</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</si>
</sst>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font>
    <font>
      <b/>
      <sz val="12.0"/>
      <name val="Arial"/>
    </font>
    <font>
      <sz val="12.0"/>
      <color rgb="FF0000FF"/>
      <name val="Arial"/>
    </font>
    <font>
      <u/>
      <color rgb="FF0000FF"/>
    </font>
    <font>
      <u/>
      <sz val="12.0"/>
      <color rgb="FF0000FF"/>
      <name val="Arial"/>
    </font>
    <font>
      <u/>
      <sz val="12.0"/>
      <color rgb="FF0000FF"/>
      <name val="Arial"/>
    </font>
    <font>
      <u/>
      <sz val="12.0"/>
      <color rgb="FF0000FF"/>
      <name val="Arial"/>
    </font>
    <font>
      <u/>
      <sz val="12.0"/>
      <color rgb="FF0000FF"/>
      <name val="Arial"/>
    </font>
    <font>
      <sz val="12.0"/>
      <color rgb="FF000000"/>
      <name val="Arial"/>
    </font>
    <font>
      <u/>
      <sz val="12.0"/>
      <color rgb="FF0000FF"/>
      <name val="Arial"/>
    </font>
    <font>
      <u/>
      <sz val="12.0"/>
      <color rgb="FF0000FF"/>
      <name val="Arial"/>
    </font>
    <font>
      <u/>
      <sz val="12.0"/>
      <color rgb="FF0000FF"/>
      <name val="Arial"/>
    </font>
    <font>
      <sz val="44.0"/>
      <color rgb="FFFFFFFF"/>
      <name val="Arial"/>
    </font>
    <font>
      <sz val="14.0"/>
    </font>
    <font>
      <u/>
      <sz val="12.0"/>
      <color rgb="FF0000FF"/>
    </font>
    <font>
      <u/>
      <sz val="12.0"/>
      <color rgb="FF0000FF"/>
      <name val="Arial"/>
    </font>
    <font>
      <u/>
      <sz val="12.0"/>
      <color rgb="FF0000FF"/>
      <name val="Arial"/>
    </font>
    <font>
      <u/>
      <sz val="12.0"/>
      <color rgb="FF0000FF"/>
      <name val="-apple-system"/>
    </font>
    <font>
      <sz val="9.0"/>
    </font>
    <font>
      <b/>
      <sz val="14.0"/>
      <name val="Arial"/>
    </font>
    <font>
      <u/>
      <sz val="12.0"/>
      <color rgb="FF0000FF"/>
      <name val="Arial"/>
    </font>
    <font>
      <u/>
      <sz val="12.0"/>
      <color rgb="FF0000FF"/>
      <name val="Arial"/>
    </font>
    <font>
      <u/>
      <sz val="12.0"/>
      <color rgb="FF0000FF"/>
      <name val="Arial"/>
    </font>
    <font>
      <b/>
      <sz val="14.0"/>
      <color rgb="FF000000"/>
      <name val="Arial"/>
    </font>
    <font>
      <u/>
      <sz val="12.0"/>
      <color rgb="FF0000FF"/>
      <name val="Arial"/>
    </font>
  </fonts>
  <fills count="12">
    <fill>
      <patternFill patternType="none"/>
    </fill>
    <fill>
      <patternFill patternType="lightGray"/>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000000"/>
        <bgColor rgb="FF000000"/>
      </patternFill>
    </fill>
    <fill>
      <patternFill patternType="solid">
        <fgColor rgb="FFD9D2E9"/>
        <bgColor rgb="FFD9D2E9"/>
      </patternFill>
    </fill>
    <fill>
      <patternFill patternType="solid">
        <fgColor rgb="FFD0E0E3"/>
        <bgColor rgb="FFD0E0E3"/>
      </patternFill>
    </fill>
    <fill>
      <patternFill patternType="solid">
        <fgColor rgb="FFFCE5CD"/>
        <bgColor rgb="FFFCE5CD"/>
      </patternFill>
    </fill>
    <fill>
      <patternFill patternType="solid">
        <fgColor rgb="FFF4CCCC"/>
        <bgColor rgb="FFF4CCCC"/>
      </patternFill>
    </fill>
    <fill>
      <patternFill patternType="solid">
        <fgColor rgb="FFC9DAF8"/>
        <bgColor rgb="FFC9DAF8"/>
      </patternFill>
    </fill>
    <fill>
      <patternFill patternType="solid">
        <fgColor rgb="FFF6B26B"/>
        <bgColor rgb="FFF6B26B"/>
      </patternFill>
    </fill>
  </fills>
  <borders count="1">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2" fontId="1" numFmtId="0" xfId="0" applyAlignment="1" applyFill="1" applyFont="1">
      <alignment horizontal="center" readingOrder="0" shrinkToFit="0" wrapText="1"/>
    </xf>
    <xf borderId="0" fillId="3" fontId="2" numFmtId="0" xfId="0" applyAlignment="1" applyFill="1" applyFont="1">
      <alignment readingOrder="0" shrinkToFit="0" wrapText="1"/>
    </xf>
    <xf borderId="0" fillId="3" fontId="3" numFmtId="0" xfId="0" applyAlignment="1" applyFont="1">
      <alignment readingOrder="0"/>
    </xf>
    <xf borderId="0" fillId="4" fontId="4" numFmtId="0" xfId="0" applyAlignment="1" applyFill="1" applyFont="1">
      <alignment readingOrder="0" shrinkToFit="0" wrapText="1"/>
    </xf>
    <xf borderId="0" fillId="3" fontId="5" numFmtId="0" xfId="0" applyAlignment="1" applyFont="1">
      <alignment readingOrder="0" shrinkToFit="0" wrapText="1"/>
    </xf>
    <xf borderId="0" fillId="3" fontId="6" numFmtId="0" xfId="0" applyAlignment="1" applyFont="1">
      <alignment readingOrder="0" shrinkToFit="0" vertical="top" wrapText="1"/>
    </xf>
    <xf borderId="0" fillId="4" fontId="7" numFmtId="0" xfId="0" applyAlignment="1" applyFont="1">
      <alignment readingOrder="0" shrinkToFit="0" vertical="top" wrapText="1"/>
    </xf>
    <xf borderId="0" fillId="4" fontId="8" numFmtId="0" xfId="0" applyAlignment="1" applyFont="1">
      <alignment horizontal="left" readingOrder="0" shrinkToFit="0" vertical="top" wrapText="1"/>
    </xf>
    <xf borderId="0" fillId="3" fontId="9" numFmtId="0" xfId="0" applyAlignment="1" applyFont="1">
      <alignment horizontal="left" readingOrder="0" shrinkToFit="0" wrapText="1"/>
    </xf>
    <xf borderId="0" fillId="4" fontId="8" numFmtId="0" xfId="0" applyAlignment="1" applyFont="1">
      <alignment readingOrder="0" shrinkToFit="0" vertical="top" wrapText="1"/>
    </xf>
    <xf borderId="0" fillId="3" fontId="2" numFmtId="0" xfId="0" applyAlignment="1" applyFont="1">
      <alignment readingOrder="0" shrinkToFit="0" vertical="top" wrapText="1"/>
    </xf>
    <xf borderId="0" fillId="3" fontId="8" numFmtId="0" xfId="0" applyAlignment="1" applyFont="1">
      <alignment readingOrder="0" shrinkToFit="0" vertical="top" wrapText="1"/>
    </xf>
    <xf borderId="0" fillId="3" fontId="10" numFmtId="0" xfId="0" applyAlignment="1" applyFont="1">
      <alignment readingOrder="0" shrinkToFit="0" vertical="top" wrapText="1"/>
    </xf>
    <xf borderId="0" fillId="4" fontId="11" numFmtId="0" xfId="0" applyAlignment="1" applyFont="1">
      <alignment readingOrder="0" shrinkToFit="0" vertical="top" wrapText="1"/>
    </xf>
    <xf borderId="0" fillId="5" fontId="12" numFmtId="0" xfId="0" applyAlignment="1" applyFill="1" applyFont="1">
      <alignment horizontal="left"/>
    </xf>
    <xf borderId="0" fillId="5" fontId="2" numFmtId="0" xfId="0" applyAlignment="1" applyFont="1">
      <alignment readingOrder="0" shrinkToFit="0" vertical="top" wrapText="1"/>
    </xf>
    <xf borderId="0" fillId="6" fontId="13" numFmtId="0" xfId="0" applyAlignment="1" applyFill="1" applyFont="1">
      <alignment horizontal="center" readingOrder="0" shrinkToFit="0" wrapText="1"/>
    </xf>
    <xf borderId="0" fillId="7" fontId="14" numFmtId="0" xfId="0" applyAlignment="1" applyFill="1" applyFont="1">
      <alignment readingOrder="0"/>
    </xf>
    <xf borderId="0" fillId="8" fontId="15" numFmtId="0" xfId="0" applyAlignment="1" applyFill="1" applyFont="1">
      <alignment readingOrder="0" shrinkToFit="0" wrapText="1"/>
    </xf>
    <xf borderId="0" fillId="7" fontId="16" numFmtId="0" xfId="0" applyAlignment="1" applyFont="1">
      <alignment readingOrder="0" shrinkToFit="0" wrapText="1"/>
    </xf>
    <xf borderId="0" fillId="7" fontId="17" numFmtId="0" xfId="0" applyAlignment="1" applyFont="1">
      <alignment readingOrder="0" shrinkToFit="0" wrapText="1"/>
    </xf>
    <xf borderId="0" fillId="5" fontId="18" numFmtId="0" xfId="0" applyAlignment="1" applyFont="1">
      <alignment shrinkToFit="0" wrapText="1"/>
    </xf>
    <xf borderId="0" fillId="9" fontId="19" numFmtId="0" xfId="0" applyAlignment="1" applyFill="1" applyFont="1">
      <alignment horizontal="center" readingOrder="0" shrinkToFit="0" wrapText="1"/>
    </xf>
    <xf borderId="0" fillId="10" fontId="20" numFmtId="0" xfId="0" applyAlignment="1" applyFill="1" applyFont="1">
      <alignment readingOrder="0" shrinkToFit="0" wrapText="1"/>
    </xf>
    <xf borderId="0" fillId="4" fontId="19" numFmtId="0" xfId="0" applyAlignment="1" applyFont="1">
      <alignment horizontal="center" readingOrder="0" shrinkToFit="0" wrapText="1"/>
    </xf>
    <xf borderId="0" fillId="6" fontId="21" numFmtId="0" xfId="0" applyAlignment="1" applyFont="1">
      <alignment readingOrder="0" shrinkToFit="0" wrapText="1"/>
    </xf>
    <xf borderId="0" fillId="7" fontId="22" numFmtId="0" xfId="0" applyAlignment="1" applyFont="1">
      <alignment readingOrder="0" shrinkToFit="0" wrapText="1"/>
    </xf>
    <xf borderId="0" fillId="5" fontId="2" numFmtId="0" xfId="0" applyAlignment="1" applyFont="1">
      <alignment readingOrder="0" shrinkToFit="0" wrapText="1"/>
    </xf>
    <xf borderId="0" fillId="11" fontId="23" numFmtId="0" xfId="0" applyAlignment="1" applyFill="1" applyFont="1">
      <alignment horizontal="center" readingOrder="0" shrinkToFit="0" wrapText="1"/>
    </xf>
    <xf borderId="0" fillId="0" fontId="24" numFmtId="0" xfId="0" applyAlignment="1" applyFont="1">
      <alignment readingOrder="0" shrinkToFit="0" wrapText="1"/>
    </xf>
    <xf borderId="0" fillId="0" fontId="2"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1" Type="http://schemas.openxmlformats.org/officeDocument/2006/relationships/hyperlink" Target="https://usagapyearfairs.org/" TargetMode="External"/><Relationship Id="rId10" Type="http://schemas.openxmlformats.org/officeDocument/2006/relationships/hyperlink" Target="https://www.projects-abroad.org/about-us/information-events/webinars/previous-recorded-webinars/global-gap-webinar-video/" TargetMode="External"/><Relationship Id="rId13" Type="http://schemas.openxmlformats.org/officeDocument/2006/relationships/hyperlink" Target="https://gapyearassociation.org/planning.php" TargetMode="External"/><Relationship Id="rId12" Type="http://schemas.openxmlformats.org/officeDocument/2006/relationships/hyperlink" Target="https://gapyearassociation.org/gap-year-programs.php" TargetMode="External"/><Relationship Id="rId1" Type="http://schemas.openxmlformats.org/officeDocument/2006/relationships/hyperlink" Target="https://www.yearup.org/" TargetMode="External"/><Relationship Id="rId2" Type="http://schemas.openxmlformats.org/officeDocument/2006/relationships/hyperlink" Target="https://www.fastweb.com/" TargetMode="External"/><Relationship Id="rId3" Type="http://schemas.openxmlformats.org/officeDocument/2006/relationships/hyperlink" Target="https://scholarships.uncf.org/" TargetMode="External"/><Relationship Id="rId4" Type="http://schemas.openxmlformats.org/officeDocument/2006/relationships/hyperlink" Target="http://blackexcel.org/" TargetMode="External"/><Relationship Id="rId9" Type="http://schemas.openxmlformats.org/officeDocument/2006/relationships/hyperlink" Target="https://www.princetonreview.com/study-abroad/college-abroad/gap-year" TargetMode="External"/><Relationship Id="rId15" Type="http://schemas.openxmlformats.org/officeDocument/2006/relationships/hyperlink" Target="https://www.cityyear.org/" TargetMode="External"/><Relationship Id="rId14" Type="http://schemas.openxmlformats.org/officeDocument/2006/relationships/hyperlink" Target="https://www.nationalservice.gov/programs/americorps" TargetMode="External"/><Relationship Id="rId17" Type="http://schemas.openxmlformats.org/officeDocument/2006/relationships/hyperlink" Target="https://www.globalcitizenyear.org/content/bridge-year-program" TargetMode="External"/><Relationship Id="rId16" Type="http://schemas.openxmlformats.org/officeDocument/2006/relationships/hyperlink" Target="https://www.teenlife.com/category/gap-year/" TargetMode="External"/><Relationship Id="rId5" Type="http://schemas.openxmlformats.org/officeDocument/2006/relationships/hyperlink" Target="http://scholars.tune.com/" TargetMode="External"/><Relationship Id="rId19" Type="http://schemas.openxmlformats.org/officeDocument/2006/relationships/drawing" Target="../drawings/drawing1.xml"/><Relationship Id="rId6" Type="http://schemas.openxmlformats.org/officeDocument/2006/relationships/hyperlink" Target="http://tapiaconference.org/participate/scholarships/" TargetMode="External"/><Relationship Id="rId18" Type="http://schemas.openxmlformats.org/officeDocument/2006/relationships/hyperlink" Target="https://www.rotary.org/en/our-programs" TargetMode="External"/><Relationship Id="rId7" Type="http://schemas.openxmlformats.org/officeDocument/2006/relationships/hyperlink" Target="http://guides.teenlife.com/gap-year-programs" TargetMode="External"/><Relationship Id="rId8" Type="http://schemas.openxmlformats.org/officeDocument/2006/relationships/hyperlink" Target="https://www.njsca.org/s/Gap_Year.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29"/>
    <col customWidth="1" min="2" max="2" width="66.71"/>
  </cols>
  <sheetData>
    <row r="1">
      <c r="A1" s="1" t="s">
        <v>0</v>
      </c>
      <c r="B1" s="1" t="s">
        <v>1</v>
      </c>
    </row>
    <row r="2">
      <c r="A2" s="2" t="s">
        <v>2</v>
      </c>
      <c r="B2" s="3" t="s">
        <v>3</v>
      </c>
    </row>
    <row r="3">
      <c r="A3" s="4" t="str">
        <f>HYPERLINK("https://thescholarshipsystem.com/blog-for-students-families/the-ultimate-list-of-scholarships-for-women-and-girls/","The Ultimate List of Scholarships for Women and Girls")</f>
        <v>The Ultimate List of Scholarships for Women and Girls</v>
      </c>
    </row>
    <row r="4">
      <c r="A4" s="5" t="str">
        <f>HYPERLINK("https://collegesofdistinction.com/advice/the-mega-list-of-scholarships-you-should-apply-for-class-of-2019-2020/?fbclid=IwAR0Alm0ZHc5oHQIC4y-ynvCknKmYC4bMWz5S0NtKlXPJw17vXiIMDe8vmQ8","The Mega List of Scholarships You Should Apply For | Class of 2019-2020 from collegesofdistinction.com")</f>
        <v>The Mega List of Scholarships You Should Apply For | Class of 2019-2020 from collegesofdistinction.com</v>
      </c>
    </row>
    <row r="5">
      <c r="A5" s="4" t="str">
        <f>HYPERLINK("https://www.zonta.org/Media-News/News-Feed/News-Detail/materials-for-the-2019-women-in-technology-scholarship-now-available","The new Zonta International Women in Technology Scholarship was introduced to encourage women to pursue education, career opportunities and leadership roles in technology. Materials for the first round of this scholarship are now available. Women pursuing"&amp;" an information technology (IT) degree or closely related program, who demonstrate outstanding potential in the field, are eligible to apply.")</f>
        <v>The new Zonta International Women in Technology Scholarship was introduced to encourage women to pursue education, career opportunities and leadership roles in technology. Materials for the first round of this scholarship are now available. Women pursuing an information technology (IT) degree or closely related program, who demonstrate outstanding potential in the field, are eligible to apply.</v>
      </c>
    </row>
    <row r="6">
      <c r="A6" s="6" t="str">
        <f>HYPERLINK("https://www.diversifytech.co/tech-conference-scholarships?no-cache=1","Diversify Tech extensive database of Tech Conference Scholarships")</f>
        <v>Diversify Tech extensive database of Tech Conference Scholarships</v>
      </c>
    </row>
    <row r="7">
      <c r="A7" s="7" t="str">
        <f>HYPERLINK("https://scholarships.swe.org/applications/login.asp","Society of Women Engineers Scholarships")</f>
        <v>Society of Women Engineers Scholarships</v>
      </c>
      <c r="B7" s="8" t="s">
        <v>4</v>
      </c>
    </row>
    <row r="8">
      <c r="A8" s="9" t="str">
        <f>HYPERLINK("https://lockheedmartin.com/en-us/who-we-are/communities/stem-education/lm-scholarship-program.html?utm_campaign=Scholarship%20Announcements&amp;utm_content=82802298&amp;utm_medium=social&amp;utm_source=twitter&amp;hss_channel=tw-32573504","Lockheed Martin STEM Scholarship")</f>
        <v>Lockheed Martin STEM Scholarship</v>
      </c>
    </row>
    <row r="9">
      <c r="A9" s="7" t="str">
        <f>HYPERLINK("https://www.weareteachers.com/scholarships-minority-students-steam/?fbclid=IwAR2XCkTew7fR0C_LsMhjEEbkkfZyeOFQoDaJz34ADgNf2YJJ6nQySrnuWw8","We Are Teachers")</f>
        <v>We Are Teachers</v>
      </c>
      <c r="B9" s="10" t="s">
        <v>5</v>
      </c>
    </row>
    <row r="10" ht="47.25" customHeight="1">
      <c r="A10" s="11" t="s">
        <v>6</v>
      </c>
      <c r="B10" s="12" t="s">
        <v>7</v>
      </c>
    </row>
    <row r="11">
      <c r="A11" s="7" t="str">
        <f>HYPERLINK("http://www.nsfnoyce.org/","Robert Noyce Teacher Scholarship")</f>
        <v>Robert Noyce Teacher Scholarship</v>
      </c>
      <c r="B11" s="10" t="s">
        <v>8</v>
      </c>
    </row>
    <row r="12">
      <c r="A12" s="13" t="s">
        <v>9</v>
      </c>
    </row>
    <row r="13">
      <c r="A13" s="7" t="str">
        <f>HYPERLINK("https://wearemitu.com/finance/latino-scholarships-helping-dreams/","Latinos Need To Keep These 18 Scholarships In Mind When Applying To College And Grad School")</f>
        <v>Latinos Need To Keep These 18 Scholarships In Mind When Applying To College And Grad School</v>
      </c>
    </row>
    <row r="14">
      <c r="A14" s="13" t="s">
        <v>10</v>
      </c>
    </row>
    <row r="15">
      <c r="A15" s="14" t="s">
        <v>11</v>
      </c>
    </row>
    <row r="16">
      <c r="A16" s="6" t="str">
        <f>HYPERLINK("https://mydocumentedlife.org/2016/09/12/scholarships-open-to-undocumented-students/?fbclid=IwAR2Iu87fp_B0miv4HnTSP18mn5bIVslktF68NeuE-3HZfeoSUkhgT6DfcBM","Scholarships Open to Undocumented Students from My Undocumented Life")</f>
        <v>Scholarships Open to Undocumented Students from My Undocumented Life</v>
      </c>
    </row>
    <row r="17">
      <c r="A17" s="7" t="str">
        <f>HYPERLINK("https://scholarship-positions.com/category/scholarships-for-women/?fbclid=IwAR1zobwCPZLvbXXLmuKSj5q67_BrmVAWUlYG3UCG4rhL6raivi4JavAO_7Q","International Scholarships for Women from Scholarship Positions")</f>
        <v>International Scholarships for Women from Scholarship Positions</v>
      </c>
    </row>
    <row r="18">
      <c r="A18" s="6" t="str">
        <f>HYPERLINK("https://harshitaarora.com/2019/01/02/list-of-opportunities-grants-fellowship-programs-contests-and-things-like-that-for-young-ambitious-people/?fbclid=IwAR2OaqbJWodc5i2d39-9r6b0YFIvlDrXd1ytORbohiJlcyT2cex0qi7SNEY","""List of opportunities, grants, fellowship programs, contests and things like that for young ambitious people"" - Harshita Arora")</f>
        <v>"List of opportunities, grants, fellowship programs, contests and things like that for young ambitious people" - Harshita Arora</v>
      </c>
    </row>
    <row r="19">
      <c r="A19" s="7" t="str">
        <f>HYPERLINK("https://engage.morphisec.com/womens-cyber-scholarship-2019","MORPHISEC'S 2019 WOMEN IN CYBERSECURITY SCHOLARSHIP")</f>
        <v>MORPHISEC'S 2019 WOMEN IN CYBERSECURITY SCHOLARSHIP</v>
      </c>
    </row>
    <row r="20">
      <c r="A20" s="13" t="s">
        <v>12</v>
      </c>
      <c r="B20" s="12" t="s">
        <v>13</v>
      </c>
    </row>
    <row r="21">
      <c r="A21" s="15"/>
      <c r="B21" s="16"/>
    </row>
    <row r="22">
      <c r="A22" s="17" t="s">
        <v>14</v>
      </c>
    </row>
    <row r="23">
      <c r="A23" s="18" t="str">
        <f>HYPERLINK("https://careers.microsoft.com/us/en/usscholarshipprogram","Microsoft Scholarships to attend STEM conferences")</f>
        <v>Microsoft Scholarships to attend STEM conferences</v>
      </c>
    </row>
    <row r="24">
      <c r="A24" s="19" t="str">
        <f>HYPERLINK("http://www.sweships.com/?fbclid=IwAR1nJRu2bjTl37KGE_SiZGRPH00N-M4BSixuypGiC9JR-0HLgjPENDuUY1o","SWEships: The easiest way to find an internship")</f>
        <v>SWEships: The easiest way to find an internship</v>
      </c>
    </row>
    <row r="25">
      <c r="A25" s="20" t="str">
        <f>HYPERLINK("https://github.com/Ladies-Storm-Hackathons/GHC-Scholarships","Grace Hopper Conference Scholarships from Ladies Storm Hackathon GitHub List")</f>
        <v>Grace Hopper Conference Scholarships from Ladies Storm Hackathon GitHub List</v>
      </c>
    </row>
    <row r="26">
      <c r="A26" s="19" t="str">
        <f>HYPERLINK("https://alltogether.swe.org/2018/03/we18-registration-grant-application-now-available/","Society of Women Engineers National Conferenece Scholarship")</f>
        <v>Society of Women Engineers National Conferenece Scholarship</v>
      </c>
    </row>
    <row r="27">
      <c r="A27" s="21" t="s">
        <v>15</v>
      </c>
    </row>
    <row r="28">
      <c r="A28" s="22"/>
      <c r="B28" s="22"/>
    </row>
    <row r="29">
      <c r="A29" s="23" t="s">
        <v>16</v>
      </c>
    </row>
    <row r="30">
      <c r="A30" s="24" t="str">
        <f>HYPERLINK("https://code.likeagirl.io/a-high-school-students-guide-to-cs-programs-internships-487586031e07?fbclid=IwAR1oQRjzl1PRYSL5Jgi8wJuL-tEFlUPRbbOOuHRWTDMFNZoot7iDS2BKunE","""A High School Student’s Guide To CS Programs/Internships"" - Areeta Wong")</f>
        <v>"A High School Student’s Guide To CS Programs/Internships" - Areeta Wong</v>
      </c>
    </row>
    <row r="31">
      <c r="A31" s="5" t="str">
        <f>HYPERLINK("https://github.com/mitalipalekar/tech-internship-resources","Tech Internship Resources from Mitali Palekar")</f>
        <v>Tech Internship Resources from Mitali Palekar</v>
      </c>
    </row>
    <row r="32">
      <c r="A32" s="24" t="str">
        <f>HYPERLINK("https://medium.freecodecamp.org/landing-a-software-engineering-internship-66e0d541539a?fbclid=IwAR2LNMMwmR9VXwhu3goLE6SaQ3XoCbsqq_EkYRlVHAx6DatoY0mdkQqoeVE","""Looking to land a software engineering internship? Here are some thoughts to help you."" - Tatiana Doyle")</f>
        <v>"Looking to land a software engineering internship? Here are some thoughts to help you." - Tatiana Doyle</v>
      </c>
    </row>
    <row r="33">
      <c r="A33" s="22"/>
      <c r="B33" s="22"/>
    </row>
    <row r="34">
      <c r="A34" s="25" t="s">
        <v>17</v>
      </c>
    </row>
    <row r="35">
      <c r="A35" s="26" t="s">
        <v>18</v>
      </c>
    </row>
    <row r="36">
      <c r="A36" s="27" t="s">
        <v>19</v>
      </c>
    </row>
    <row r="37">
      <c r="A37" s="26" t="s">
        <v>20</v>
      </c>
    </row>
    <row r="38">
      <c r="A38" s="27" t="s">
        <v>21</v>
      </c>
    </row>
    <row r="39">
      <c r="A39" s="26" t="s">
        <v>22</v>
      </c>
    </row>
    <row r="40">
      <c r="A40" s="27" t="s">
        <v>23</v>
      </c>
    </row>
    <row r="41">
      <c r="A41" s="26" t="s">
        <v>24</v>
      </c>
    </row>
    <row r="42">
      <c r="A42" s="27" t="s">
        <v>25</v>
      </c>
    </row>
    <row r="43">
      <c r="A43" s="26" t="s">
        <v>26</v>
      </c>
    </row>
    <row r="44">
      <c r="A44" s="27" t="s">
        <v>27</v>
      </c>
    </row>
    <row r="45">
      <c r="A45" s="26" t="s">
        <v>28</v>
      </c>
    </row>
    <row r="46">
      <c r="A46" s="27" t="s">
        <v>29</v>
      </c>
    </row>
    <row r="47">
      <c r="A47" s="28"/>
      <c r="B47" s="28"/>
    </row>
    <row r="48">
      <c r="A48" s="29" t="s">
        <v>30</v>
      </c>
    </row>
    <row r="49">
      <c r="A49" s="30" t="str">
        <f>HYPERLINK("https://www.stemfinity.com/STEM-Education-Grants","​STEM Funding Opportunities, Federal and Private Grants, list of over 1,000 opportunities broken down by state.")</f>
        <v>​STEM Funding Opportunities, Federal and Private Grants, list of over 1,000 opportunities broken down by state.</v>
      </c>
    </row>
    <row r="50">
      <c r="A50" s="31"/>
      <c r="B50" s="31"/>
    </row>
  </sheetData>
  <mergeCells count="38">
    <mergeCell ref="A43:B43"/>
    <mergeCell ref="A45:B45"/>
    <mergeCell ref="A46:B46"/>
    <mergeCell ref="A44:B44"/>
    <mergeCell ref="A49:B49"/>
    <mergeCell ref="A48:B48"/>
    <mergeCell ref="A42:B42"/>
    <mergeCell ref="A41:B41"/>
    <mergeCell ref="A40:B40"/>
    <mergeCell ref="A39:B39"/>
    <mergeCell ref="A37:B37"/>
    <mergeCell ref="A38:B38"/>
    <mergeCell ref="A36:B36"/>
    <mergeCell ref="A35:B35"/>
    <mergeCell ref="A34:B34"/>
    <mergeCell ref="A5:B5"/>
    <mergeCell ref="A4:B4"/>
    <mergeCell ref="A3:B3"/>
    <mergeCell ref="A16:B16"/>
    <mergeCell ref="A17:B17"/>
    <mergeCell ref="A18:B18"/>
    <mergeCell ref="A15:B15"/>
    <mergeCell ref="A12:B12"/>
    <mergeCell ref="A13:B13"/>
    <mergeCell ref="A14:B14"/>
    <mergeCell ref="A6:B6"/>
    <mergeCell ref="A8:B8"/>
    <mergeCell ref="A19:B19"/>
    <mergeCell ref="A22:B22"/>
    <mergeCell ref="A25:B25"/>
    <mergeCell ref="A24:B24"/>
    <mergeCell ref="A23:B23"/>
    <mergeCell ref="A26:B26"/>
    <mergeCell ref="A27:B27"/>
    <mergeCell ref="A31:B31"/>
    <mergeCell ref="A30:B30"/>
    <mergeCell ref="A29:B29"/>
    <mergeCell ref="A32:B32"/>
  </mergeCells>
  <hyperlinks>
    <hyperlink r:id="rId1" ref="B2"/>
    <hyperlink r:id="rId2" ref="A12"/>
    <hyperlink r:id="rId3" ref="A14"/>
    <hyperlink r:id="rId4" ref="A15"/>
    <hyperlink r:id="rId5" ref="A20"/>
    <hyperlink r:id="rId6" ref="A27"/>
    <hyperlink r:id="rId7" ref="A35"/>
    <hyperlink r:id="rId8" ref="A36"/>
    <hyperlink r:id="rId9" ref="A37"/>
    <hyperlink r:id="rId10" ref="A38"/>
    <hyperlink r:id="rId11" ref="A39"/>
    <hyperlink r:id="rId12" ref="A40"/>
    <hyperlink r:id="rId13" ref="A41"/>
    <hyperlink r:id="rId14" ref="A42"/>
    <hyperlink r:id="rId15" ref="A43"/>
    <hyperlink r:id="rId16" ref="A44"/>
    <hyperlink r:id="rId17" ref="A45"/>
    <hyperlink r:id="rId18" ref="A46"/>
  </hyperlinks>
  <drawing r:id="rId19"/>
</worksheet>
</file>